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3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'Sheet1'!$A$2:$E$21</definedName>
  </definedNames>
  <calcPr fullCalcOnLoad="1"/>
</workbook>
</file>

<file path=xl/sharedStrings.xml><?xml version="1.0" encoding="utf-8"?>
<sst xmlns="http://schemas.openxmlformats.org/spreadsheetml/2006/main" count="29" uniqueCount="23">
  <si>
    <t>Aspect Ratio</t>
  </si>
  <si>
    <t>Width (mm)</t>
  </si>
  <si>
    <t>Tire Height (in)</t>
  </si>
  <si>
    <t>Rim Diameter (in)</t>
  </si>
  <si>
    <t>Width (A-N)</t>
  </si>
  <si>
    <t>P-Metric Radial Tire Height Calculator</t>
  </si>
  <si>
    <t>b</t>
  </si>
  <si>
    <t>c</t>
  </si>
  <si>
    <t>d</t>
  </si>
  <si>
    <t>e</t>
  </si>
  <si>
    <t>f</t>
  </si>
  <si>
    <t>g</t>
  </si>
  <si>
    <t>h</t>
  </si>
  <si>
    <t>j</t>
  </si>
  <si>
    <t>l</t>
  </si>
  <si>
    <t>m</t>
  </si>
  <si>
    <t>n</t>
  </si>
  <si>
    <t>I</t>
  </si>
  <si>
    <t>k</t>
  </si>
  <si>
    <t>a</t>
  </si>
  <si>
    <r>
      <t>z</t>
    </r>
    <r>
      <rPr>
        <b/>
        <sz val="12"/>
        <color indexed="8"/>
        <rFont val="Arial"/>
        <family val="2"/>
      </rPr>
      <t>Alpha-Numeric Tire Height Calculator</t>
    </r>
    <r>
      <rPr>
        <b/>
        <sz val="12"/>
        <color indexed="22"/>
        <rFont val="Arial"/>
        <family val="2"/>
      </rPr>
      <t>z</t>
    </r>
  </si>
  <si>
    <t>Tire Comparison Chart</t>
  </si>
  <si>
    <t>Width/Letter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</si>
</sst>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7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2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0" borderId="1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0" fontId="1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left"/>
      <protection hidden="1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2" fontId="3" fillId="0" borderId="2" xfId="0" applyNumberFormat="1" applyFont="1" applyBorder="1" applyAlignment="1" applyProtection="1">
      <alignment horizontal="left"/>
      <protection hidden="1"/>
    </xf>
    <xf numFmtId="2" fontId="3" fillId="0" borderId="2" xfId="0" applyNumberFormat="1" applyFont="1" applyBorder="1" applyAlignment="1" applyProtection="1">
      <alignment horizontal="left"/>
      <protection hidden="1" locked="0"/>
    </xf>
    <xf numFmtId="0" fontId="1" fillId="2" borderId="0" xfId="0" applyFont="1" applyFill="1" applyBorder="1" applyAlignment="1" applyProtection="1">
      <alignment horizontal="left" vertical="top"/>
      <protection hidden="1"/>
    </xf>
    <xf numFmtId="0" fontId="3" fillId="0" borderId="5" xfId="0" applyFont="1" applyFill="1" applyBorder="1" applyAlignment="1" applyProtection="1">
      <alignment/>
      <protection hidden="1"/>
    </xf>
    <xf numFmtId="0" fontId="3" fillId="0" borderId="6" xfId="0" applyFont="1" applyFill="1" applyBorder="1" applyAlignment="1" applyProtection="1">
      <alignment/>
      <protection hidden="1"/>
    </xf>
    <xf numFmtId="0" fontId="3" fillId="0" borderId="7" xfId="0" applyFont="1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/>
      <protection hidden="1"/>
    </xf>
    <xf numFmtId="0" fontId="5" fillId="3" borderId="8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left"/>
      <protection hidden="1"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left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5</xdr:row>
      <xdr:rowOff>19050</xdr:rowOff>
    </xdr:from>
    <xdr:to>
      <xdr:col>0</xdr:col>
      <xdr:colOff>476250</xdr:colOff>
      <xdr:row>7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90600"/>
          <a:ext cx="3619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9525</xdr:rowOff>
    </xdr:from>
    <xdr:to>
      <xdr:col>0</xdr:col>
      <xdr:colOff>476250</xdr:colOff>
      <xdr:row>3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80975"/>
          <a:ext cx="3905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11</xdr:row>
      <xdr:rowOff>47625</xdr:rowOff>
    </xdr:from>
    <xdr:to>
      <xdr:col>0</xdr:col>
      <xdr:colOff>533400</xdr:colOff>
      <xdr:row>20</xdr:row>
      <xdr:rowOff>171450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371725"/>
          <a:ext cx="409575" cy="1924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150" zoomScaleNormal="150" workbookViewId="0" topLeftCell="A1">
      <selection activeCell="B4" sqref="B4"/>
    </sheetView>
  </sheetViews>
  <sheetFormatPr defaultColWidth="9.140625" defaultRowHeight="12.75"/>
  <cols>
    <col min="1" max="1" width="8.00390625" style="1" customWidth="1"/>
    <col min="2" max="2" width="13.421875" style="1" customWidth="1"/>
    <col min="3" max="3" width="14.140625" style="1" bestFit="1" customWidth="1"/>
    <col min="4" max="4" width="18.8515625" style="1" bestFit="1" customWidth="1"/>
    <col min="5" max="5" width="16.00390625" style="1" bestFit="1" customWidth="1"/>
    <col min="6" max="16384" width="9.140625" style="1" customWidth="1"/>
  </cols>
  <sheetData>
    <row r="1" spans="1:13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 thickBot="1">
      <c r="A2" s="2"/>
      <c r="B2" s="27" t="s">
        <v>5</v>
      </c>
      <c r="C2" s="25"/>
      <c r="D2" s="25"/>
      <c r="E2" s="26"/>
      <c r="F2" s="6"/>
      <c r="G2" s="6"/>
      <c r="H2" s="6"/>
      <c r="I2" s="6"/>
      <c r="J2" s="2"/>
      <c r="K2" s="2"/>
      <c r="L2" s="2"/>
      <c r="M2" s="2"/>
    </row>
    <row r="3" spans="1:13" ht="15" customHeight="1" thickBot="1">
      <c r="A3" s="2"/>
      <c r="B3" s="3" t="s">
        <v>1</v>
      </c>
      <c r="C3" s="3" t="s">
        <v>0</v>
      </c>
      <c r="D3" s="3" t="s">
        <v>3</v>
      </c>
      <c r="E3" s="3" t="s">
        <v>2</v>
      </c>
      <c r="F3" s="6"/>
      <c r="G3" s="6"/>
      <c r="H3" s="6"/>
      <c r="I3" s="6"/>
      <c r="J3" s="2"/>
      <c r="K3" s="2"/>
      <c r="L3" s="2"/>
      <c r="M3" s="2"/>
    </row>
    <row r="4" spans="1:13" ht="15.75" thickBot="1">
      <c r="A4" s="2"/>
      <c r="B4" s="12"/>
      <c r="C4" s="11"/>
      <c r="D4" s="11"/>
      <c r="E4" s="10">
        <f>B4*C4/100*2/25.4+D4</f>
        <v>0</v>
      </c>
      <c r="F4" s="17" t="str">
        <f>IF((D4=13),"  (Get a Real Car!)"," ")</f>
        <v> </v>
      </c>
      <c r="G4" s="6"/>
      <c r="H4" s="6"/>
      <c r="I4" s="6"/>
      <c r="J4" s="2"/>
      <c r="K4" s="2"/>
      <c r="L4" s="2"/>
      <c r="M4" s="2"/>
    </row>
    <row r="5" spans="1:13" ht="15.75" thickBot="1">
      <c r="A5" s="2"/>
      <c r="B5" s="4"/>
      <c r="C5" s="4"/>
      <c r="E5" s="5"/>
      <c r="F5" s="8"/>
      <c r="G5" s="6"/>
      <c r="H5" s="6"/>
      <c r="I5" s="6"/>
      <c r="J5" s="2"/>
      <c r="K5" s="2"/>
      <c r="L5" s="2"/>
      <c r="M5" s="2"/>
    </row>
    <row r="6" spans="1:13" ht="15.75" customHeight="1" thickBot="1">
      <c r="A6" s="2"/>
      <c r="B6" s="24" t="s">
        <v>20</v>
      </c>
      <c r="C6" s="25"/>
      <c r="D6" s="25"/>
      <c r="E6" s="26"/>
      <c r="F6" s="6"/>
      <c r="G6" s="6"/>
      <c r="H6" s="6"/>
      <c r="I6" s="6"/>
      <c r="J6" s="2"/>
      <c r="K6" s="2"/>
      <c r="L6" s="2"/>
      <c r="M6" s="2"/>
    </row>
    <row r="7" spans="1:13" ht="15.75" thickBot="1">
      <c r="A7" s="2"/>
      <c r="B7" s="18" t="s">
        <v>4</v>
      </c>
      <c r="C7" s="19" t="s">
        <v>0</v>
      </c>
      <c r="D7" s="19" t="s">
        <v>3</v>
      </c>
      <c r="E7" s="20" t="s">
        <v>2</v>
      </c>
      <c r="F7" s="6"/>
      <c r="G7" s="6"/>
      <c r="H7" s="6"/>
      <c r="I7" s="6"/>
      <c r="J7" s="2"/>
      <c r="K7" s="2"/>
      <c r="L7" s="2"/>
      <c r="M7" s="2"/>
    </row>
    <row r="8" spans="1:13" ht="15.75" thickBot="1">
      <c r="A8" s="2"/>
      <c r="B8" s="13"/>
      <c r="C8" s="14"/>
      <c r="D8" s="14"/>
      <c r="E8" s="15">
        <f>(((F9+(F9-8.65)/4.35*0.15)*(H9+0.1)/100*2+13.9+((D8-14)*0.6)))*(1-((H9-50)/38*0.16))</f>
        <v>4.335168326678766</v>
      </c>
      <c r="F8" s="17" t="str">
        <f>IF((D8=13),"  (Get a Real Car!)"," ")</f>
        <v> </v>
      </c>
      <c r="G8" s="6"/>
      <c r="H8" s="6"/>
      <c r="I8" s="6"/>
      <c r="J8" s="6"/>
      <c r="K8" s="2"/>
      <c r="L8" s="2"/>
      <c r="M8" s="2"/>
    </row>
    <row r="9" spans="1:13" ht="27" customHeight="1" thickBot="1">
      <c r="A9" s="2"/>
      <c r="B9" s="7"/>
      <c r="C9" s="7"/>
      <c r="E9" s="2"/>
      <c r="F9" s="21">
        <f>SUM(F11:F108)</f>
        <v>0</v>
      </c>
      <c r="G9" s="22"/>
      <c r="H9" s="23">
        <f>IF((C8&lt;&gt;0),C8,82)</f>
        <v>82</v>
      </c>
      <c r="I9" s="6"/>
      <c r="J9" s="6"/>
      <c r="K9" s="2"/>
      <c r="L9" s="2"/>
      <c r="M9" s="2"/>
    </row>
    <row r="10" spans="1:13" ht="16.5" thickBot="1">
      <c r="A10" s="2"/>
      <c r="B10" s="27" t="s">
        <v>21</v>
      </c>
      <c r="C10" s="25"/>
      <c r="D10" s="25"/>
      <c r="E10" s="26"/>
      <c r="F10" s="22"/>
      <c r="G10" s="22"/>
      <c r="H10" s="21"/>
      <c r="I10" s="6"/>
      <c r="J10" s="6"/>
      <c r="K10" s="2"/>
      <c r="L10" s="2"/>
      <c r="M10" s="2"/>
    </row>
    <row r="11" spans="1:13" ht="15.75" thickBot="1">
      <c r="A11" s="2"/>
      <c r="B11" s="18" t="s">
        <v>22</v>
      </c>
      <c r="C11" s="19" t="s">
        <v>0</v>
      </c>
      <c r="D11" s="19" t="s">
        <v>3</v>
      </c>
      <c r="E11" s="20" t="s">
        <v>2</v>
      </c>
      <c r="F11" s="23" t="str">
        <f>IF((B8=G11),8.65," ")</f>
        <v> </v>
      </c>
      <c r="G11" s="22" t="s">
        <v>19</v>
      </c>
      <c r="H11" s="23"/>
      <c r="I11" s="6"/>
      <c r="J11" s="6"/>
      <c r="K11" s="2"/>
      <c r="L11" s="2"/>
      <c r="M11" s="2"/>
    </row>
    <row r="12" spans="1:13" ht="15.75" thickBot="1">
      <c r="A12" s="2"/>
      <c r="B12" s="13"/>
      <c r="C12" s="14"/>
      <c r="D12" s="14"/>
      <c r="E12" s="16"/>
      <c r="F12" s="23" t="str">
        <f>IF((B8=G12),9.02," ")</f>
        <v> </v>
      </c>
      <c r="G12" s="22" t="s">
        <v>6</v>
      </c>
      <c r="H12" s="21"/>
      <c r="I12" s="6"/>
      <c r="J12" s="6"/>
      <c r="K12" s="2"/>
      <c r="L12" s="2"/>
      <c r="M12" s="2"/>
    </row>
    <row r="13" spans="1:13" ht="15.75" thickBot="1">
      <c r="A13" s="2"/>
      <c r="B13" s="13"/>
      <c r="C13" s="14"/>
      <c r="D13" s="14"/>
      <c r="E13" s="16"/>
      <c r="F13" s="23" t="str">
        <f>IF((B8=G13),9.4," ")</f>
        <v> </v>
      </c>
      <c r="G13" s="22" t="s">
        <v>7</v>
      </c>
      <c r="H13" s="21"/>
      <c r="I13" s="6"/>
      <c r="J13" s="6"/>
      <c r="K13" s="2"/>
      <c r="L13" s="2"/>
      <c r="M13" s="2"/>
    </row>
    <row r="14" spans="1:13" ht="15.75" thickBot="1">
      <c r="A14" s="2"/>
      <c r="B14" s="28"/>
      <c r="C14" s="29"/>
      <c r="D14" s="29"/>
      <c r="E14" s="30"/>
      <c r="F14" s="23" t="str">
        <f>IF((B8=G14),9.65," ")</f>
        <v> </v>
      </c>
      <c r="G14" s="22" t="s">
        <v>8</v>
      </c>
      <c r="H14" s="21"/>
      <c r="I14" s="6"/>
      <c r="J14" s="6"/>
      <c r="K14" s="2"/>
      <c r="L14" s="2"/>
      <c r="M14" s="2"/>
    </row>
    <row r="15" spans="1:13" ht="15.75" thickBot="1">
      <c r="A15" s="2"/>
      <c r="B15" s="28"/>
      <c r="C15" s="29"/>
      <c r="D15" s="29"/>
      <c r="E15" s="30"/>
      <c r="F15" s="23" t="str">
        <f>IF((B8=G15),10.1," ")</f>
        <v> </v>
      </c>
      <c r="G15" s="22" t="s">
        <v>9</v>
      </c>
      <c r="H15" s="21"/>
      <c r="I15" s="6"/>
      <c r="J15" s="6"/>
      <c r="K15" s="2"/>
      <c r="L15" s="2"/>
      <c r="M15" s="2"/>
    </row>
    <row r="16" spans="1:13" ht="15.75" thickBot="1">
      <c r="A16" s="2"/>
      <c r="B16" s="28"/>
      <c r="C16" s="29"/>
      <c r="D16" s="29"/>
      <c r="E16" s="30"/>
      <c r="F16" s="23" t="str">
        <f>IF((B8=G16),10.4," ")</f>
        <v> </v>
      </c>
      <c r="G16" s="22" t="s">
        <v>10</v>
      </c>
      <c r="H16" s="21"/>
      <c r="I16" s="6"/>
      <c r="J16" s="6"/>
      <c r="K16" s="2"/>
      <c r="L16" s="2"/>
      <c r="M16" s="2"/>
    </row>
    <row r="17" spans="1:13" ht="15.75" thickBot="1">
      <c r="A17" s="2"/>
      <c r="B17" s="28"/>
      <c r="C17" s="29"/>
      <c r="D17" s="29"/>
      <c r="E17" s="31"/>
      <c r="F17" s="23" t="str">
        <f>IF((B8=G17),10.8," ")</f>
        <v> </v>
      </c>
      <c r="G17" s="22" t="s">
        <v>11</v>
      </c>
      <c r="H17" s="21"/>
      <c r="I17" s="6"/>
      <c r="J17" s="6"/>
      <c r="K17" s="2"/>
      <c r="L17" s="2"/>
      <c r="M17" s="2"/>
    </row>
    <row r="18" spans="1:13" ht="15.75" thickBot="1">
      <c r="A18" s="2"/>
      <c r="B18" s="28"/>
      <c r="C18" s="29"/>
      <c r="D18" s="29"/>
      <c r="E18" s="31"/>
      <c r="F18" s="23" t="str">
        <f>IF((B8=G18),11.35," ")</f>
        <v> </v>
      </c>
      <c r="G18" s="22" t="s">
        <v>12</v>
      </c>
      <c r="H18" s="21"/>
      <c r="I18" s="6"/>
      <c r="J18" s="6"/>
      <c r="K18" s="2"/>
      <c r="L18" s="2"/>
      <c r="M18" s="2"/>
    </row>
    <row r="19" spans="1:13" ht="15.75" thickBot="1">
      <c r="A19" s="2"/>
      <c r="B19" s="28"/>
      <c r="C19" s="29"/>
      <c r="D19" s="29"/>
      <c r="E19" s="31"/>
      <c r="F19" s="23" t="str">
        <f>IF((B8=G19),-D8/2*100/C8," ")</f>
        <v> </v>
      </c>
      <c r="G19" s="22" t="s">
        <v>17</v>
      </c>
      <c r="H19" s="21"/>
      <c r="I19" s="6"/>
      <c r="J19" s="6"/>
      <c r="K19" s="2"/>
      <c r="L19" s="2"/>
      <c r="M19" s="2"/>
    </row>
    <row r="20" spans="1:13" ht="15.75" thickBot="1">
      <c r="A20" s="2"/>
      <c r="B20" s="28"/>
      <c r="C20" s="29"/>
      <c r="D20" s="29"/>
      <c r="E20" s="31"/>
      <c r="F20" s="23" t="str">
        <f>IF((B8=G20),11.5," ")</f>
        <v> </v>
      </c>
      <c r="G20" s="22" t="s">
        <v>13</v>
      </c>
      <c r="H20" s="21"/>
      <c r="I20" s="6"/>
      <c r="J20" s="6"/>
      <c r="K20" s="2"/>
      <c r="L20" s="2"/>
      <c r="M20" s="2"/>
    </row>
    <row r="21" spans="1:13" ht="15.75" thickBot="1">
      <c r="A21" s="2"/>
      <c r="B21" s="28"/>
      <c r="C21" s="29"/>
      <c r="D21" s="29"/>
      <c r="E21" s="31"/>
      <c r="F21" s="23" t="str">
        <f>IF((B8=G21),-D8/2*100/C8," ")</f>
        <v> </v>
      </c>
      <c r="G21" s="22" t="s">
        <v>18</v>
      </c>
      <c r="H21" s="21"/>
      <c r="I21" s="6"/>
      <c r="J21" s="6"/>
      <c r="K21" s="2"/>
      <c r="L21" s="2"/>
      <c r="M21" s="2"/>
    </row>
    <row r="22" spans="1:13" ht="12.75">
      <c r="A22" s="2"/>
      <c r="B22" s="7"/>
      <c r="C22" s="7"/>
      <c r="D22" s="7"/>
      <c r="E22" s="8"/>
      <c r="F22" s="23" t="str">
        <f>IF((B8=G22),11.95," ")</f>
        <v> </v>
      </c>
      <c r="G22" s="22" t="s">
        <v>14</v>
      </c>
      <c r="H22" s="21"/>
      <c r="I22" s="6"/>
      <c r="J22" s="6"/>
      <c r="K22" s="2"/>
      <c r="L22" s="2"/>
      <c r="M22" s="2"/>
    </row>
    <row r="23" spans="1:13" ht="12.75">
      <c r="A23" s="2"/>
      <c r="B23" s="7"/>
      <c r="C23" s="7"/>
      <c r="D23" s="7"/>
      <c r="E23" s="8"/>
      <c r="F23" s="23" t="str">
        <f>IF((B8=G23),12.55," ")</f>
        <v> </v>
      </c>
      <c r="G23" s="22" t="s">
        <v>15</v>
      </c>
      <c r="H23" s="21"/>
      <c r="I23" s="6"/>
      <c r="J23" s="6"/>
      <c r="K23" s="2"/>
      <c r="L23" s="2"/>
      <c r="M23" s="2"/>
    </row>
    <row r="24" spans="1:13" ht="12.75">
      <c r="A24" s="2"/>
      <c r="B24" s="7"/>
      <c r="C24" s="7"/>
      <c r="D24" s="7"/>
      <c r="E24" s="8"/>
      <c r="F24" s="23" t="str">
        <f>IF((B8=G24),12.85," ")</f>
        <v> </v>
      </c>
      <c r="G24" s="22" t="s">
        <v>16</v>
      </c>
      <c r="H24" s="21"/>
      <c r="I24" s="6"/>
      <c r="J24" s="6"/>
      <c r="K24" s="2"/>
      <c r="L24" s="2"/>
      <c r="M24" s="2"/>
    </row>
    <row r="25" spans="1:13" ht="12.75">
      <c r="A25" s="2"/>
      <c r="B25" s="7"/>
      <c r="C25" s="7"/>
      <c r="D25" s="7"/>
      <c r="E25" s="8"/>
      <c r="F25" s="9"/>
      <c r="G25" s="7"/>
      <c r="H25" s="6"/>
      <c r="I25" s="6"/>
      <c r="J25" s="6"/>
      <c r="K25" s="2"/>
      <c r="L25" s="2"/>
      <c r="M25" s="2"/>
    </row>
    <row r="26" spans="1:13" ht="12.75">
      <c r="A26" s="2"/>
      <c r="B26" s="7"/>
      <c r="C26" s="7"/>
      <c r="D26" s="7"/>
      <c r="E26" s="8"/>
      <c r="F26" s="9"/>
      <c r="G26" s="7"/>
      <c r="H26" s="6"/>
      <c r="I26" s="6"/>
      <c r="J26" s="6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sheetProtection password="83AF" sheet="1" objects="1" scenarios="1"/>
  <mergeCells count="3">
    <mergeCell ref="B6:E6"/>
    <mergeCell ref="B2:E2"/>
    <mergeCell ref="B10:E10"/>
  </mergeCells>
  <conditionalFormatting sqref="E5">
    <cfRule type="cellIs" priority="1" dxfId="0" operator="equal" stopIfTrue="1">
      <formula>0</formula>
    </cfRule>
  </conditionalFormatting>
  <conditionalFormatting sqref="E4">
    <cfRule type="cellIs" priority="2" dxfId="0" operator="equal" stopIfTrue="1">
      <formula>$B$4/25.4*$C$4/100*2</formula>
    </cfRule>
  </conditionalFormatting>
  <conditionalFormatting sqref="E13">
    <cfRule type="cellIs" priority="3" dxfId="0" operator="between" stopIfTrue="1">
      <formula>0</formula>
      <formula>20</formula>
    </cfRule>
  </conditionalFormatting>
  <conditionalFormatting sqref="E8 E12">
    <cfRule type="cellIs" priority="4" dxfId="0" operator="between" stopIfTrue="1">
      <formula>0</formula>
      <formula>$F$9+12</formula>
    </cfRule>
  </conditionalFormatting>
  <dataValidations count="7">
    <dataValidation type="decimal" allowBlank="1" showInputMessage="1" showErrorMessage="1" errorTitle="Hey Stupid!" error="Enter a number between 0 and 500." sqref="B4">
      <formula1>0</formula1>
      <formula2>500</formula2>
    </dataValidation>
    <dataValidation type="decimal" allowBlank="1" showInputMessage="1" showErrorMessage="1" errorTitle="Wake Up Asswipe!" error="Enter a number between 0 and 100." sqref="C4">
      <formula1>0</formula1>
      <formula2>100</formula2>
    </dataValidation>
    <dataValidation type="decimal" allowBlank="1" showInputMessage="1" showErrorMessage="1" errorTitle="You Stupid Prick!" error="Enter a value between 0 and 20." sqref="D4">
      <formula1>0</formula1>
      <formula2>20</formula2>
    </dataValidation>
    <dataValidation type="textLength" operator="equal" allowBlank="1" showInputMessage="1" showErrorMessage="1" errorTitle="Hey Dipshit!" error="Enter one letter between A and N.&#10;If the tire size has an extra letter (R)&#10;as in GR70-14, ignore it." sqref="B8">
      <formula1>1</formula1>
    </dataValidation>
    <dataValidation type="decimal" allowBlank="1" showInputMessage="1" showErrorMessage="1" errorTitle="Invalid Data Entry!" error="Please Enter a number between 0 and 20...&#10;&#10;&#10;You Stupid Ass!&#10;" sqref="D8">
      <formula1>0</formula1>
      <formula2>20</formula2>
    </dataValidation>
    <dataValidation type="decimal" allowBlank="1" showInputMessage="1" showErrorMessage="1" errorTitle="Hey Shitforbrains!" error="Enter a number between 0 and 100&#10;OR&#10;If tire has no aspect ratio, leave the field blank." sqref="C8">
      <formula1>0</formula1>
      <formula2>100</formula2>
    </dataValidation>
    <dataValidation allowBlank="1" showErrorMessage="1" promptTitle="Tire Comparison Chart" prompt="Paste tire data here for convenient access later." sqref="B12:E21"/>
  </dataValidations>
  <printOptions horizontalCentered="1" verticalCentered="1"/>
  <pageMargins left="0.25" right="0.25" top="1" bottom="1" header="0.5" footer="0.5"/>
  <pageSetup horizontalDpi="600" verticalDpi="600" orientation="portrait" scale="1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Cotter</dc:creator>
  <cp:keywords/>
  <dc:description/>
  <cp:lastModifiedBy>Michael Cotter</cp:lastModifiedBy>
  <cp:lastPrinted>2002-01-05T03:00:34Z</cp:lastPrinted>
  <dcterms:created xsi:type="dcterms:W3CDTF">2001-12-31T12:37:27Z</dcterms:created>
  <dcterms:modified xsi:type="dcterms:W3CDTF">2002-01-05T05:14:09Z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